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858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<sst xmlns="http://schemas.openxmlformats.org/spreadsheetml/2006/main" count="55" uniqueCount="53">
  <si>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Национальная экономика</t>
  </si>
  <si>
    <t>Здравоохранение</t>
  </si>
  <si>
    <t xml:space="preserve">Образование </t>
  </si>
  <si>
    <t>Социальная политика</t>
  </si>
  <si>
    <t>ИТОГО РАСХОДЫ</t>
  </si>
  <si>
    <t>Продукты питания</t>
  </si>
  <si>
    <t>Трансферты населению</t>
  </si>
  <si>
    <t>Капитальные расходы</t>
  </si>
  <si>
    <t>Дотация</t>
  </si>
  <si>
    <t>ИТОГО ДОХОДЫ</t>
  </si>
  <si>
    <t>Сумма,      тыс. руб.</t>
  </si>
  <si>
    <r>
      <t>РАСХОДЫ (</t>
    </r>
    <r>
      <rPr>
        <sz val="12"/>
        <rFont val="Times New Roman"/>
        <family val="1"/>
      </rPr>
      <t>Функциональная классификация</t>
    </r>
    <r>
      <rPr>
        <b/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</si>
  <si>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>РАСХОДЫ</t>
    </r>
    <r>
      <rPr>
        <sz val="12"/>
        <rFont val="Times New Roman"/>
        <family val="1"/>
      </rPr>
      <t xml:space="preserve"> (Экономическая классификация)</t>
    </r>
  </si>
  <si>
    <t>Субвенции, трансферты</t>
  </si>
  <si>
    <t>Общегосударственная деятельность</t>
  </si>
  <si>
    <t>Национальная оборона</t>
  </si>
  <si>
    <t>Охрана окружающей среды</t>
  </si>
  <si>
    <t>Прочие текущие расходы</t>
  </si>
  <si>
    <t>Уточненный план на год</t>
  </si>
  <si>
    <t>Процент исполнения к плану на год</t>
  </si>
  <si>
    <t>Жилищно-коммунальные услуги и жилищное строительство</t>
  </si>
  <si>
    <t>Физическая культура, спорт, культура</t>
  </si>
  <si>
    <t>Заработная плата рабочих и служащих</t>
  </si>
  <si>
    <t>Взносы (отчисления на социальное страхование)</t>
  </si>
  <si>
    <t>Лекарственные средства и изделия медицинского назначения</t>
  </si>
  <si>
    <t>Мягкий инвентарь и обмундирование</t>
  </si>
  <si>
    <t>Командировки и служебные разъезды</t>
  </si>
  <si>
    <t>Оплата транспортных услуг</t>
  </si>
  <si>
    <t>Оплата услуг связи</t>
  </si>
  <si>
    <t>Оплата коммунальных услуг</t>
  </si>
  <si>
    <t>Обслуживание государственного долга органов местного управления и самоуправления</t>
  </si>
  <si>
    <t>Субсидии</t>
  </si>
  <si>
    <t>Собственные доходы,</t>
  </si>
  <si>
    <t>налоговые доходы</t>
  </si>
  <si>
    <t>в том числе:</t>
  </si>
  <si>
    <t>из них:</t>
  </si>
  <si>
    <t>подоходный налог с физических лиц</t>
  </si>
  <si>
    <t>налоги на собственность</t>
  </si>
  <si>
    <t>налог на добавленную стоимость</t>
  </si>
  <si>
    <t>неналоговые доходы</t>
  </si>
  <si>
    <t>Удельный вес, %</t>
  </si>
  <si>
    <t>Удельный  вес, %</t>
  </si>
  <si>
    <t>ИСТОЧНИКИ ФИНАНСИРОВАНИЯ ДЕФИЦИТА БЮДЖЕТА</t>
  </si>
  <si>
    <t>Изменение остатков средств бюджета</t>
  </si>
  <si>
    <t>Операции по гарантиям Правительства Республики Беларусь, местных исполнительных и распорядительных органов по кредитам банков Республики Беларусь</t>
  </si>
  <si>
    <t>Бюджетные кредиты, ссуды, займы</t>
  </si>
  <si>
    <t>Судебная власть, правоохранительная деятельность и обеспечение безопасности</t>
  </si>
  <si>
    <t>Финансовый резерв</t>
  </si>
  <si>
    <t>Ценные бумаги, эмитируемые местными исполнительными и распорядительными органами</t>
  </si>
  <si>
    <t>Исполнение бюджета Докшицкого района на 1 апреля 2023 года</t>
  </si>
  <si>
    <t>Исполнено  на 01.04.2023 г</t>
  </si>
  <si>
    <t>8,5</t>
  </si>
  <si>
    <t>29024,6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</si>
</sst>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-* #,##0.0_р_._-;\-* #,##0.0_р_._-;_-* &quot;-&quot;??_р_._-;_-@_-"/>
    <numFmt numFmtId="195" formatCode="_-* #,##0.0_р_._-;\-* #,##0.0_р_._-;_-* &quot;-&quot;?_р_._-;_-@_-"/>
    <numFmt numFmtId="196" formatCode="#,##0.0"/>
    <numFmt numFmtId="197" formatCode="#,##0.000"/>
    <numFmt numFmtId="198" formatCode="[$]dddd\,\ d\ mmmm\ yyyy\ &quot;г&quot;\.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sz val="11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5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>
      <alignment/>
      <protection/>
    </xf>
    <xf numFmtId="0" fontId="22" fillId="0" borderId="10" xfId="53" applyFont="1" applyBorder="1">
      <alignment/>
      <protection/>
    </xf>
    <xf numFmtId="0" fontId="21" fillId="0" borderId="10" xfId="53" applyFont="1" applyBorder="1" applyAlignment="1">
      <alignment wrapText="1"/>
      <protection/>
    </xf>
    <xf numFmtId="0" fontId="23" fillId="0" borderId="0" xfId="0" applyFont="1" applyAlignment="1">
      <alignment/>
    </xf>
    <xf numFmtId="0" fontId="21" fillId="0" borderId="11" xfId="53" applyFont="1" applyBorder="1" applyAlignment="1">
      <alignment horizontal="left" vertical="center" wrapText="1"/>
      <protection/>
    </xf>
    <xf numFmtId="0" fontId="22" fillId="0" borderId="11" xfId="53" applyFont="1" applyBorder="1" applyAlignment="1">
      <alignment horizontal="left" vertical="center" wrapText="1"/>
      <protection/>
    </xf>
    <xf numFmtId="0" fontId="22" fillId="0" borderId="10" xfId="53" applyFont="1" applyBorder="1" applyAlignment="1">
      <alignment wrapText="1"/>
      <protection/>
    </xf>
    <xf numFmtId="196" fontId="21" fillId="0" borderId="10" xfId="53" applyNumberFormat="1" applyFont="1" applyBorder="1" applyAlignment="1">
      <alignment horizontal="right"/>
      <protection/>
    </xf>
    <xf numFmtId="196" fontId="22" fillId="0" borderId="10" xfId="53" applyNumberFormat="1" applyFont="1" applyFill="1" applyBorder="1" applyAlignment="1">
      <alignment horizontal="right"/>
      <protection/>
    </xf>
    <xf numFmtId="188" fontId="21" fillId="0" borderId="10" xfId="53" applyNumberFormat="1" applyFont="1" applyBorder="1" applyAlignment="1">
      <alignment horizontal="right"/>
      <protection/>
    </xf>
    <xf numFmtId="188" fontId="21" fillId="0" borderId="10" xfId="0" applyNumberFormat="1" applyFont="1" applyBorder="1" applyAlignment="1">
      <alignment horizontal="right"/>
    </xf>
    <xf numFmtId="196" fontId="22" fillId="0" borderId="10" xfId="53" applyNumberFormat="1" applyFont="1" applyBorder="1" applyAlignment="1">
      <alignment horizontal="right"/>
      <protection/>
    </xf>
    <xf numFmtId="4" fontId="21" fillId="0" borderId="10" xfId="53" applyNumberFormat="1" applyFont="1" applyBorder="1" applyAlignment="1">
      <alignment horizontal="right"/>
      <protection/>
    </xf>
    <xf numFmtId="188" fontId="21" fillId="0" borderId="11" xfId="53" applyNumberFormat="1" applyFont="1" applyBorder="1" applyAlignment="1">
      <alignment horizontal="right"/>
      <protection/>
    </xf>
    <xf numFmtId="188" fontId="21" fillId="0" borderId="11" xfId="0" applyNumberFormat="1" applyFont="1" applyBorder="1" applyAlignment="1">
      <alignment horizontal="right"/>
    </xf>
    <xf numFmtId="196" fontId="21" fillId="0" borderId="11" xfId="53" applyNumberFormat="1" applyFont="1" applyBorder="1" applyAlignment="1">
      <alignment horizontal="right"/>
      <protection/>
    </xf>
    <xf numFmtId="0" fontId="25" fillId="0" borderId="0" xfId="0" applyFont="1" applyAlignment="1">
      <alignment/>
    </xf>
    <xf numFmtId="188" fontId="21" fillId="0" borderId="10" xfId="53" applyNumberFormat="1" applyFont="1" applyBorder="1">
      <alignment/>
      <protection/>
    </xf>
    <xf numFmtId="0" fontId="25" fillId="0" borderId="10" xfId="0" applyFont="1" applyBorder="1" applyAlignment="1">
      <alignment wrapText="1"/>
    </xf>
    <xf numFmtId="188" fontId="0" fillId="0" borderId="0" xfId="0" applyNumberFormat="1" applyBorder="1" applyAlignment="1">
      <alignment/>
    </xf>
    <xf numFmtId="188" fontId="21" fillId="0" borderId="10" xfId="0" applyNumberFormat="1" applyFont="1" applyBorder="1" applyAlignment="1">
      <alignment/>
    </xf>
    <xf numFmtId="49" fontId="21" fillId="0" borderId="10" xfId="53" applyNumberFormat="1" applyFont="1" applyBorder="1" applyAlignment="1">
      <alignment horizontal="right"/>
      <protection/>
    </xf>
    <xf numFmtId="0" fontId="21" fillId="0" borderId="12" xfId="53" applyFont="1" applyBorder="1" applyAlignment="1">
      <alignment horizontal="left" vertical="center" wrapText="1"/>
      <protection/>
    </xf>
    <xf numFmtId="0" fontId="21" fillId="0" borderId="13" xfId="53" applyFont="1" applyBorder="1" applyAlignment="1">
      <alignment horizontal="left" vertical="center" wrapText="1"/>
      <protection/>
    </xf>
    <xf numFmtId="0" fontId="21" fillId="0" borderId="14" xfId="53" applyFont="1" applyBorder="1" applyAlignment="1">
      <alignment horizontal="left" vertical="center" wrapText="1"/>
      <protection/>
    </xf>
    <xf numFmtId="0" fontId="22" fillId="0" borderId="12" xfId="53" applyFont="1" applyBorder="1" applyAlignment="1">
      <alignment horizontal="left" vertical="center" wrapText="1"/>
      <protection/>
    </xf>
    <xf numFmtId="0" fontId="22" fillId="0" borderId="13" xfId="53" applyFont="1" applyBorder="1" applyAlignment="1">
      <alignment horizontal="left" vertical="center" wrapText="1"/>
      <protection/>
    </xf>
    <xf numFmtId="0" fontId="22" fillId="0" borderId="14" xfId="53" applyFont="1" applyBorder="1" applyAlignment="1">
      <alignment horizontal="left" vertical="center" wrapText="1"/>
      <protection/>
    </xf>
    <xf numFmtId="0" fontId="24" fillId="0" borderId="0" xfId="0" applyFont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2" fillId="0" borderId="16" xfId="53" applyFont="1" applyBorder="1" applyAlignment="1">
      <alignment horizontal="center" vertical="center" wrapText="1"/>
      <protection/>
    </xf>
    <xf numFmtId="0" fontId="22" fillId="0" borderId="11" xfId="53" applyFont="1" applyBorder="1" applyAlignment="1">
      <alignment horizontal="center" vertical="center" wrapText="1"/>
      <protection/>
    </xf>
    <xf numFmtId="17" fontId="21" fillId="0" borderId="12" xfId="53" applyNumberFormat="1" applyFont="1" applyBorder="1" applyAlignment="1">
      <alignment horizontal="center" vertical="center" wrapText="1"/>
      <protection/>
    </xf>
    <xf numFmtId="17" fontId="21" fillId="0" borderId="14" xfId="53" applyNumberFormat="1" applyFont="1" applyBorder="1" applyAlignment="1">
      <alignment horizontal="center" vertical="center" wrapText="1"/>
      <protection/>
    </xf>
    <xf numFmtId="0" fontId="21" fillId="0" borderId="16" xfId="53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0" fontId="22" fillId="0" borderId="17" xfId="53" applyFont="1" applyBorder="1" applyAlignment="1">
      <alignment horizontal="left" vertical="center" wrapText="1"/>
      <protection/>
    </xf>
    <xf numFmtId="0" fontId="22" fillId="0" borderId="18" xfId="53" applyFont="1" applyBorder="1" applyAlignment="1">
      <alignment horizontal="left" vertical="center" wrapText="1"/>
      <protection/>
    </xf>
    <xf numFmtId="0" fontId="22" fillId="0" borderId="19" xfId="53" applyFont="1" applyBorder="1" applyAlignment="1">
      <alignment horizontal="left" vertical="center" wrapText="1"/>
      <protection/>
    </xf>
    <xf numFmtId="0" fontId="22" fillId="0" borderId="20" xfId="53" applyFont="1" applyBorder="1" applyAlignment="1">
      <alignment horizontal="left" vertical="center" wrapText="1"/>
      <protection/>
    </xf>
    <xf numFmtId="0" fontId="22" fillId="0" borderId="15" xfId="53" applyFont="1" applyBorder="1" applyAlignment="1">
      <alignment horizontal="left" vertical="center" wrapText="1"/>
      <protection/>
    </xf>
    <xf numFmtId="0" fontId="22" fillId="0" borderId="21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8"/>
  <sheetViews>
    <sheetView showGridLines="0" tabSelected="1" zoomScale="145" zoomScaleNormal="145" zoomScaleSheetLayoutView="100" zoomScalePageLayoutView="0" workbookViewId="0" topLeftCell="A64">
      <selection activeCell="F54" sqref="F54"/>
    </sheetView>
  </sheetViews>
  <sheetFormatPr defaultColWidth="9.00390625" defaultRowHeight="12.75"/>
  <cols>
    <col min="1" max="1" width="33.25390625" style="0" customWidth="1"/>
    <col min="2" max="4" width="10.625" style="0" customWidth="1"/>
    <col min="5" max="5" width="10.75390625" style="0" customWidth="1"/>
    <col min="6" max="6" width="12.25390625" style="0" customWidth="1"/>
  </cols>
  <sheetData>
    <row r="1" ht="6" customHeight="1"/>
    <row r="2" ht="15" hidden="1">
      <c r="F2" s="5"/>
    </row>
    <row r="3" ht="15" hidden="1">
      <c r="F3" s="5"/>
    </row>
    <row r="4" spans="1:6" ht="15.75" customHeight="1">
      <c r="A4" s="30" t="s">
        <v>49</v>
      </c>
      <c r="B4" s="30"/>
      <c r="C4" s="30"/>
      <c r="D4" s="30"/>
      <c r="E4" s="30"/>
      <c r="F4" s="30"/>
    </row>
    <row r="5" spans="1:6" ht="20.25" customHeight="1">
      <c r="A5" s="31"/>
      <c r="B5" s="31"/>
      <c r="C5" s="31"/>
      <c r="D5" s="31"/>
      <c r="E5" s="31"/>
      <c r="F5" s="31"/>
    </row>
    <row r="6" spans="1:6" ht="32.25" customHeight="1">
      <c r="A6" s="32"/>
      <c r="B6" s="34" t="s">
        <v>18</v>
      </c>
      <c r="C6" s="35"/>
      <c r="D6" s="34" t="s">
        <v>50</v>
      </c>
      <c r="E6" s="35"/>
      <c r="F6" s="36" t="s">
        <v>19</v>
      </c>
    </row>
    <row r="7" spans="1:6" ht="31.5">
      <c r="A7" s="33"/>
      <c r="B7" s="1" t="s">
        <v>10</v>
      </c>
      <c r="C7" s="1" t="s">
        <v>40</v>
      </c>
      <c r="D7" s="1" t="s">
        <v>10</v>
      </c>
      <c r="E7" s="1" t="s">
        <v>41</v>
      </c>
      <c r="F7" s="37"/>
    </row>
    <row r="8" spans="1:6" ht="12.75" customHeight="1">
      <c r="A8" s="38" t="s">
        <v>11</v>
      </c>
      <c r="B8" s="39"/>
      <c r="C8" s="39"/>
      <c r="D8" s="39"/>
      <c r="E8" s="39"/>
      <c r="F8" s="40"/>
    </row>
    <row r="9" spans="1:6" ht="7.5" customHeight="1">
      <c r="A9" s="41"/>
      <c r="B9" s="42"/>
      <c r="C9" s="42"/>
      <c r="D9" s="42"/>
      <c r="E9" s="42"/>
      <c r="F9" s="43"/>
    </row>
    <row r="10" spans="1:6" ht="30" customHeight="1">
      <c r="A10" s="4" t="s">
        <v>14</v>
      </c>
      <c r="B10" s="9">
        <v>7038</v>
      </c>
      <c r="C10" s="11">
        <f>B10/B$20*100</f>
        <v>11.391298718114722</v>
      </c>
      <c r="D10" s="9">
        <v>1600</v>
      </c>
      <c r="E10" s="11">
        <f>D10/D$20*100</f>
        <v>10.90081619861287</v>
      </c>
      <c r="F10" s="12">
        <f>D10/B10*100</f>
        <v>22.733731173628872</v>
      </c>
    </row>
    <row r="11" spans="1:6" ht="15.75">
      <c r="A11" s="2" t="s">
        <v>15</v>
      </c>
      <c r="B11" s="9">
        <v>26</v>
      </c>
      <c r="C11" s="11">
        <v>0</v>
      </c>
      <c r="D11" s="23" t="s">
        <v>51</v>
      </c>
      <c r="E11" s="11">
        <v>0</v>
      </c>
      <c r="F11" s="12">
        <f aca="true" t="shared" si="0" ref="F11:F20">D11/B11*100</f>
        <v>32.69230769230769</v>
      </c>
    </row>
    <row r="12" spans="1:6" ht="63">
      <c r="A12" s="4" t="s">
        <v>46</v>
      </c>
      <c r="B12" s="9">
        <v>0</v>
      </c>
      <c r="C12" s="11"/>
      <c r="D12" s="14"/>
      <c r="E12" s="11"/>
      <c r="F12" s="12"/>
    </row>
    <row r="13" spans="1:6" ht="15.75">
      <c r="A13" s="2" t="s">
        <v>0</v>
      </c>
      <c r="B13" s="9">
        <v>1587.5</v>
      </c>
      <c r="C13" s="11">
        <f aca="true" t="shared" si="1" ref="C13:C19">B13/B$20*100</f>
        <v>2.569435452544348</v>
      </c>
      <c r="D13" s="9">
        <v>443.5</v>
      </c>
      <c r="E13" s="11">
        <f aca="true" t="shared" si="2" ref="E13:E19">D13/D$20*100</f>
        <v>3.0215699900530057</v>
      </c>
      <c r="F13" s="12">
        <f t="shared" si="0"/>
        <v>27.937007874015745</v>
      </c>
    </row>
    <row r="14" spans="1:6" ht="15.75">
      <c r="A14" s="2" t="s">
        <v>16</v>
      </c>
      <c r="B14" s="9">
        <v>23</v>
      </c>
      <c r="C14" s="11">
        <f t="shared" si="1"/>
        <v>0.037226466399067716</v>
      </c>
      <c r="D14" s="9">
        <v>0</v>
      </c>
      <c r="E14" s="11">
        <f t="shared" si="2"/>
        <v>0</v>
      </c>
      <c r="F14" s="12">
        <f t="shared" si="0"/>
        <v>0</v>
      </c>
    </row>
    <row r="15" spans="1:6" ht="30.75" customHeight="1">
      <c r="A15" s="4" t="s">
        <v>20</v>
      </c>
      <c r="B15" s="9">
        <v>5274.6</v>
      </c>
      <c r="C15" s="11">
        <f>B15/B$20*100</f>
        <v>8.537161724718374</v>
      </c>
      <c r="D15" s="9">
        <v>755.6</v>
      </c>
      <c r="E15" s="11">
        <f t="shared" si="2"/>
        <v>5.147910449794929</v>
      </c>
      <c r="F15" s="12">
        <f t="shared" si="0"/>
        <v>14.32525689151784</v>
      </c>
    </row>
    <row r="16" spans="1:6" ht="15.75">
      <c r="A16" s="2" t="s">
        <v>1</v>
      </c>
      <c r="B16" s="9">
        <v>16153.3</v>
      </c>
      <c r="C16" s="11">
        <f t="shared" si="1"/>
        <v>26.1447947688722</v>
      </c>
      <c r="D16" s="9">
        <v>3940.2</v>
      </c>
      <c r="E16" s="11">
        <f t="shared" si="2"/>
        <v>26.84462249110902</v>
      </c>
      <c r="F16" s="12">
        <f t="shared" si="0"/>
        <v>24.392538985841902</v>
      </c>
    </row>
    <row r="17" spans="1:6" ht="32.25" customHeight="1">
      <c r="A17" s="4" t="s">
        <v>21</v>
      </c>
      <c r="B17" s="9">
        <v>3720</v>
      </c>
      <c r="C17" s="11">
        <f t="shared" si="1"/>
        <v>6.020976304544866</v>
      </c>
      <c r="D17" s="9">
        <v>975.6</v>
      </c>
      <c r="E17" s="11">
        <f t="shared" si="2"/>
        <v>6.646772677104199</v>
      </c>
      <c r="F17" s="12">
        <f>D17/B17*100</f>
        <v>26.225806451612904</v>
      </c>
    </row>
    <row r="18" spans="1:6" ht="15.75">
      <c r="A18" s="2" t="s">
        <v>2</v>
      </c>
      <c r="B18" s="9">
        <v>24152.4</v>
      </c>
      <c r="C18" s="11">
        <f t="shared" si="1"/>
        <v>39.091674219862746</v>
      </c>
      <c r="D18" s="9">
        <v>6038.6</v>
      </c>
      <c r="E18" s="11">
        <f t="shared" si="2"/>
        <v>41.14104293558981</v>
      </c>
      <c r="F18" s="12">
        <f t="shared" si="0"/>
        <v>25.002070187641806</v>
      </c>
    </row>
    <row r="19" spans="1:6" ht="15.75">
      <c r="A19" s="2" t="s">
        <v>3</v>
      </c>
      <c r="B19" s="9">
        <v>3809.2</v>
      </c>
      <c r="C19" s="11">
        <f t="shared" si="1"/>
        <v>6.165350252492555</v>
      </c>
      <c r="D19" s="9">
        <v>915.8</v>
      </c>
      <c r="E19" s="11">
        <f t="shared" si="2"/>
        <v>6.239354671681043</v>
      </c>
      <c r="F19" s="12">
        <f t="shared" si="0"/>
        <v>24.04179355245196</v>
      </c>
    </row>
    <row r="20" spans="1:6" ht="15.75">
      <c r="A20" s="3" t="s">
        <v>4</v>
      </c>
      <c r="B20" s="10">
        <f>SUM(B10:B19)</f>
        <v>61784</v>
      </c>
      <c r="C20" s="11"/>
      <c r="D20" s="13">
        <v>14677.8</v>
      </c>
      <c r="E20" s="11"/>
      <c r="F20" s="12">
        <f t="shared" si="0"/>
        <v>23.756636022271138</v>
      </c>
    </row>
    <row r="21" spans="1:6" ht="24.75" customHeight="1">
      <c r="A21" s="24" t="s">
        <v>12</v>
      </c>
      <c r="B21" s="25"/>
      <c r="C21" s="25"/>
      <c r="D21" s="25"/>
      <c r="E21" s="25"/>
      <c r="F21" s="26"/>
    </row>
    <row r="22" spans="1:6" ht="30" customHeight="1">
      <c r="A22" s="4" t="s">
        <v>22</v>
      </c>
      <c r="B22" s="23" t="s">
        <v>52</v>
      </c>
      <c r="C22" s="11">
        <f>B22/B$20*100</f>
        <v>46.97753463679917</v>
      </c>
      <c r="D22" s="9">
        <v>6345.6</v>
      </c>
      <c r="E22" s="11">
        <f>D22/D$20*100</f>
        <v>43.23263704369865</v>
      </c>
      <c r="F22" s="12">
        <f>D22/B22*100</f>
        <v>21.862833596328635</v>
      </c>
    </row>
    <row r="23" spans="1:6" ht="30.75" customHeight="1">
      <c r="A23" s="4" t="s">
        <v>23</v>
      </c>
      <c r="B23" s="9">
        <v>10016.1</v>
      </c>
      <c r="C23" s="11">
        <f aca="true" t="shared" si="3" ref="C23:C35">B23/B$20*100</f>
        <v>16.211478699987055</v>
      </c>
      <c r="D23" s="9">
        <v>2259.3</v>
      </c>
      <c r="E23" s="11">
        <v>15.4</v>
      </c>
      <c r="F23" s="12">
        <f aca="true" t="shared" si="4" ref="F23:F37">D23/B23*100</f>
        <v>22.556683739179924</v>
      </c>
    </row>
    <row r="24" spans="1:6" ht="30" customHeight="1">
      <c r="A24" s="4" t="s">
        <v>24</v>
      </c>
      <c r="B24" s="9">
        <v>1715.1</v>
      </c>
      <c r="C24" s="11">
        <f t="shared" si="3"/>
        <v>2.7759614139583064</v>
      </c>
      <c r="D24" s="9">
        <v>436</v>
      </c>
      <c r="E24" s="11">
        <f aca="true" t="shared" si="5" ref="E24:E35">D24/D$20*100</f>
        <v>2.9704724141220074</v>
      </c>
      <c r="F24" s="12">
        <f t="shared" si="4"/>
        <v>25.42125823567139</v>
      </c>
    </row>
    <row r="25" spans="1:6" ht="30" customHeight="1">
      <c r="A25" s="4" t="s">
        <v>25</v>
      </c>
      <c r="B25" s="9">
        <v>25.7</v>
      </c>
      <c r="C25" s="11">
        <f t="shared" si="3"/>
        <v>0.0415965298459148</v>
      </c>
      <c r="D25" s="9">
        <v>2.2</v>
      </c>
      <c r="E25" s="11">
        <f t="shared" si="5"/>
        <v>0.0149886222730927</v>
      </c>
      <c r="F25" s="12">
        <f t="shared" si="4"/>
        <v>8.560311284046694</v>
      </c>
    </row>
    <row r="26" spans="1:6" ht="15" customHeight="1">
      <c r="A26" s="4" t="s">
        <v>5</v>
      </c>
      <c r="B26" s="9">
        <v>1962.5</v>
      </c>
      <c r="C26" s="11">
        <f t="shared" si="3"/>
        <v>3.1763887090508867</v>
      </c>
      <c r="D26" s="9">
        <v>546.3</v>
      </c>
      <c r="E26" s="11">
        <f t="shared" si="5"/>
        <v>3.7219474308138825</v>
      </c>
      <c r="F26" s="12">
        <f t="shared" si="4"/>
        <v>27.836942675159232</v>
      </c>
    </row>
    <row r="27" spans="1:6" ht="32.25" customHeight="1">
      <c r="A27" s="4" t="s">
        <v>26</v>
      </c>
      <c r="B27" s="9">
        <v>21.9</v>
      </c>
      <c r="C27" s="11">
        <f t="shared" si="3"/>
        <v>0.035446070179981866</v>
      </c>
      <c r="D27" s="9">
        <v>6.1</v>
      </c>
      <c r="E27" s="11">
        <f t="shared" si="5"/>
        <v>0.04155936175721157</v>
      </c>
      <c r="F27" s="12">
        <f t="shared" si="4"/>
        <v>27.85388127853881</v>
      </c>
    </row>
    <row r="28" spans="1:6" ht="15.75" customHeight="1">
      <c r="A28" s="4" t="s">
        <v>27</v>
      </c>
      <c r="B28" s="9">
        <v>913.1</v>
      </c>
      <c r="C28" s="11">
        <f t="shared" si="3"/>
        <v>1.4778907160429886</v>
      </c>
      <c r="D28" s="9">
        <v>245.5</v>
      </c>
      <c r="E28" s="11">
        <f t="shared" si="5"/>
        <v>1.6725939854746625</v>
      </c>
      <c r="F28" s="12">
        <f t="shared" si="4"/>
        <v>26.88643083999562</v>
      </c>
    </row>
    <row r="29" spans="1:6" ht="15.75" customHeight="1">
      <c r="A29" s="4" t="s">
        <v>28</v>
      </c>
      <c r="B29" s="9">
        <v>134.5</v>
      </c>
      <c r="C29" s="11">
        <f t="shared" si="3"/>
        <v>0.21769390133367864</v>
      </c>
      <c r="D29" s="9">
        <v>30.2</v>
      </c>
      <c r="E29" s="11">
        <f t="shared" si="5"/>
        <v>0.20575290574881794</v>
      </c>
      <c r="F29" s="12">
        <f t="shared" si="4"/>
        <v>22.45353159851301</v>
      </c>
    </row>
    <row r="30" spans="1:6" ht="15.75" customHeight="1">
      <c r="A30" s="4" t="s">
        <v>29</v>
      </c>
      <c r="B30" s="9">
        <v>6299.8</v>
      </c>
      <c r="C30" s="11">
        <f t="shared" si="3"/>
        <v>10.196491000906384</v>
      </c>
      <c r="D30" s="9">
        <v>2801</v>
      </c>
      <c r="E30" s="11">
        <f t="shared" si="5"/>
        <v>19.08324135769666</v>
      </c>
      <c r="F30" s="12">
        <f t="shared" si="4"/>
        <v>44.46172894377599</v>
      </c>
    </row>
    <row r="31" spans="1:6" ht="15.75" customHeight="1">
      <c r="A31" s="4" t="s">
        <v>17</v>
      </c>
      <c r="B31" s="9">
        <v>3478.2</v>
      </c>
      <c r="C31" s="11">
        <f t="shared" si="3"/>
        <v>5.62961284474945</v>
      </c>
      <c r="D31" s="9">
        <v>651.8</v>
      </c>
      <c r="E31" s="11">
        <f t="shared" si="5"/>
        <v>4.440719998909919</v>
      </c>
      <c r="F31" s="12">
        <f t="shared" si="4"/>
        <v>18.739577942613995</v>
      </c>
    </row>
    <row r="32" spans="1:6" ht="45" customHeight="1">
      <c r="A32" s="4" t="s">
        <v>30</v>
      </c>
      <c r="B32" s="9">
        <v>330</v>
      </c>
      <c r="C32" s="11">
        <f t="shared" si="3"/>
        <v>0.5341188657257542</v>
      </c>
      <c r="D32" s="9">
        <v>93.7</v>
      </c>
      <c r="E32" s="11">
        <f t="shared" si="5"/>
        <v>0.6383790486312663</v>
      </c>
      <c r="F32" s="12">
        <f t="shared" si="4"/>
        <v>28.393939393939394</v>
      </c>
    </row>
    <row r="33" spans="1:6" ht="15.75" customHeight="1">
      <c r="A33" s="4" t="s">
        <v>31</v>
      </c>
      <c r="B33" s="9">
        <v>4553.3</v>
      </c>
      <c r="C33" s="11">
        <f t="shared" si="3"/>
        <v>7.369707367603263</v>
      </c>
      <c r="D33" s="9">
        <v>707.4</v>
      </c>
      <c r="E33" s="11">
        <f t="shared" si="5"/>
        <v>4.819523361811716</v>
      </c>
      <c r="F33" s="12">
        <f t="shared" si="4"/>
        <v>15.535984890079721</v>
      </c>
    </row>
    <row r="34" spans="1:6" ht="15.75" customHeight="1">
      <c r="A34" s="4" t="s">
        <v>6</v>
      </c>
      <c r="B34" s="9">
        <v>1934.2</v>
      </c>
      <c r="C34" s="11">
        <f t="shared" si="3"/>
        <v>3.1305839699598605</v>
      </c>
      <c r="D34" s="9">
        <v>434.2</v>
      </c>
      <c r="E34" s="11">
        <f t="shared" si="5"/>
        <v>2.958208995898568</v>
      </c>
      <c r="F34" s="12">
        <f t="shared" si="4"/>
        <v>22.448557543170303</v>
      </c>
    </row>
    <row r="35" spans="1:6" ht="15.75" customHeight="1">
      <c r="A35" s="4" t="s">
        <v>7</v>
      </c>
      <c r="B35" s="9">
        <v>1063.6</v>
      </c>
      <c r="C35" s="11">
        <f t="shared" si="3"/>
        <v>1.7214812896542795</v>
      </c>
      <c r="D35" s="9">
        <v>118.5</v>
      </c>
      <c r="E35" s="11">
        <f t="shared" si="5"/>
        <v>0.8073416997097658</v>
      </c>
      <c r="F35" s="12">
        <f t="shared" si="4"/>
        <v>11.141406543813465</v>
      </c>
    </row>
    <row r="36" spans="1:6" ht="15.75" customHeight="1">
      <c r="A36" s="4" t="s">
        <v>47</v>
      </c>
      <c r="B36" s="9">
        <v>311.4</v>
      </c>
      <c r="C36" s="11">
        <f>B36/B$20*100</f>
        <v>0.5040139842030299</v>
      </c>
      <c r="D36" s="9">
        <v>0</v>
      </c>
      <c r="E36" s="11">
        <v>0</v>
      </c>
      <c r="F36" s="12">
        <f>D36/B36*100</f>
        <v>0</v>
      </c>
    </row>
    <row r="37" spans="1:6" ht="15.75" customHeight="1">
      <c r="A37" s="3" t="s">
        <v>4</v>
      </c>
      <c r="B37" s="13">
        <v>61784</v>
      </c>
      <c r="C37" s="11"/>
      <c r="D37" s="13">
        <v>14677.8</v>
      </c>
      <c r="E37" s="11"/>
      <c r="F37" s="12">
        <f t="shared" si="4"/>
        <v>23.756636022271138</v>
      </c>
    </row>
    <row r="38" spans="1:6" ht="18" customHeight="1">
      <c r="A38" s="27"/>
      <c r="B38" s="28"/>
      <c r="C38" s="28"/>
      <c r="D38" s="28"/>
      <c r="E38" s="28"/>
      <c r="F38" s="29"/>
    </row>
    <row r="39" spans="1:6" ht="15.75">
      <c r="A39" s="7" t="s">
        <v>32</v>
      </c>
      <c r="B39" s="17">
        <v>27555.1</v>
      </c>
      <c r="C39" s="15">
        <f>B39/B49*100</f>
        <v>44.36214058022346</v>
      </c>
      <c r="D39" s="17">
        <v>5984.5</v>
      </c>
      <c r="E39" s="15">
        <f>D39/D49*100</f>
        <v>40.76857049430487</v>
      </c>
      <c r="F39" s="16">
        <f>D39/B39*100</f>
        <v>21.71830260097042</v>
      </c>
    </row>
    <row r="40" spans="1:6" ht="15.75">
      <c r="A40" s="6" t="s">
        <v>34</v>
      </c>
      <c r="B40" s="9"/>
      <c r="C40" s="11"/>
      <c r="D40" s="9"/>
      <c r="E40" s="11"/>
      <c r="F40" s="12"/>
    </row>
    <row r="41" spans="1:6" ht="15.75">
      <c r="A41" s="7" t="s">
        <v>33</v>
      </c>
      <c r="B41" s="9">
        <v>24979.9</v>
      </c>
      <c r="C41" s="11">
        <f>B41/B49*100</f>
        <v>40.21621534597675</v>
      </c>
      <c r="D41" s="9">
        <v>5298.5</v>
      </c>
      <c r="E41" s="11">
        <v>36.1</v>
      </c>
      <c r="F41" s="12">
        <f aca="true" t="shared" si="6" ref="F41:F49">D41/B41*100</f>
        <v>21.21105368716448</v>
      </c>
    </row>
    <row r="42" spans="1:6" ht="15.75">
      <c r="A42" s="6" t="s">
        <v>35</v>
      </c>
      <c r="B42" s="9"/>
      <c r="C42" s="11"/>
      <c r="D42" s="9"/>
      <c r="E42" s="11"/>
      <c r="F42" s="12"/>
    </row>
    <row r="43" spans="1:6" ht="31.5">
      <c r="A43" s="6" t="s">
        <v>36</v>
      </c>
      <c r="B43" s="9">
        <v>14193.5</v>
      </c>
      <c r="C43" s="11">
        <f>B43/B49*100</f>
        <v>22.850726084296618</v>
      </c>
      <c r="D43" s="9">
        <v>3006.6</v>
      </c>
      <c r="E43" s="11">
        <f>D43/D49*100</f>
        <v>20.48204261812633</v>
      </c>
      <c r="F43" s="12">
        <f t="shared" si="6"/>
        <v>21.182935850917673</v>
      </c>
    </row>
    <row r="44" spans="1:6" ht="15.75">
      <c r="A44" s="6" t="s">
        <v>37</v>
      </c>
      <c r="B44" s="9">
        <v>2971.9</v>
      </c>
      <c r="C44" s="11">
        <f>B44/B49*100</f>
        <v>4.784589625527256</v>
      </c>
      <c r="D44" s="9">
        <v>813.1</v>
      </c>
      <c r="E44" s="11">
        <f>D44/D49*100</f>
        <v>5.5391301978309455</v>
      </c>
      <c r="F44" s="12">
        <f t="shared" si="6"/>
        <v>27.359601601668963</v>
      </c>
    </row>
    <row r="45" spans="1:6" ht="17.25" customHeight="1">
      <c r="A45" s="6" t="s">
        <v>38</v>
      </c>
      <c r="B45" s="9">
        <v>3871.6</v>
      </c>
      <c r="C45" s="11">
        <f>B45/B49*100</f>
        <v>6.233055349840615</v>
      </c>
      <c r="D45" s="9">
        <v>969.1</v>
      </c>
      <c r="E45" s="11">
        <f>D45/D49*100</f>
        <v>6.601858411902557</v>
      </c>
      <c r="F45" s="12">
        <f t="shared" si="6"/>
        <v>25.030994937493546</v>
      </c>
    </row>
    <row r="46" spans="1:6" ht="15.75">
      <c r="A46" s="7" t="s">
        <v>39</v>
      </c>
      <c r="B46" s="9">
        <v>2575.2</v>
      </c>
      <c r="C46" s="11">
        <f>B46/B49*100</f>
        <v>4.1459252342467074</v>
      </c>
      <c r="D46" s="9">
        <v>686</v>
      </c>
      <c r="E46" s="11">
        <f>D46/D49*100</f>
        <v>4.673279197776446</v>
      </c>
      <c r="F46" s="12">
        <f t="shared" si="6"/>
        <v>26.63870767319043</v>
      </c>
    </row>
    <row r="47" spans="1:6" ht="15.75">
      <c r="A47" s="3" t="s">
        <v>8</v>
      </c>
      <c r="B47" s="9">
        <v>32760.6</v>
      </c>
      <c r="C47" s="11">
        <f>B47/B49*100</f>
        <v>52.74269890845864</v>
      </c>
      <c r="D47" s="9">
        <v>8207.3</v>
      </c>
      <c r="E47" s="11">
        <f>D47/D49*100</f>
        <v>55.91108507275601</v>
      </c>
      <c r="F47" s="12">
        <v>25</v>
      </c>
    </row>
    <row r="48" spans="1:6" ht="15.75">
      <c r="A48" s="8" t="s">
        <v>13</v>
      </c>
      <c r="B48" s="9">
        <v>1798.3</v>
      </c>
      <c r="C48" s="11">
        <v>2.9</v>
      </c>
      <c r="D48" s="9">
        <v>487.4</v>
      </c>
      <c r="E48" s="11">
        <f>D48/D49*100</f>
        <v>3.320344432939125</v>
      </c>
      <c r="F48" s="12">
        <f t="shared" si="6"/>
        <v>27.10337541010955</v>
      </c>
    </row>
    <row r="49" spans="1:6" ht="18" customHeight="1">
      <c r="A49" s="3" t="s">
        <v>9</v>
      </c>
      <c r="B49" s="13">
        <v>62114</v>
      </c>
      <c r="C49" s="11"/>
      <c r="D49" s="13">
        <f>SUM(D39+D47+D48)</f>
        <v>14679.199999999999</v>
      </c>
      <c r="E49" s="11"/>
      <c r="F49" s="12">
        <f t="shared" si="6"/>
        <v>23.63267540329072</v>
      </c>
    </row>
    <row r="50" spans="1:6" ht="47.25">
      <c r="A50" s="8" t="s">
        <v>42</v>
      </c>
      <c r="B50" s="19">
        <v>-330</v>
      </c>
      <c r="C50" s="11"/>
      <c r="D50" s="19">
        <v>-1.4</v>
      </c>
      <c r="E50" s="11"/>
      <c r="F50" s="22">
        <f>D50/B50*100</f>
        <v>0.4242424242424242</v>
      </c>
    </row>
    <row r="51" spans="1:6" ht="37.5" customHeight="1">
      <c r="A51" s="20" t="s">
        <v>48</v>
      </c>
      <c r="B51" s="22">
        <v>-490.4</v>
      </c>
      <c r="C51" s="11"/>
      <c r="D51" s="22">
        <v>-122.6</v>
      </c>
      <c r="E51" s="11"/>
      <c r="F51" s="22">
        <f>D51/B51*100</f>
        <v>25</v>
      </c>
    </row>
    <row r="52" spans="1:6" ht="15.75">
      <c r="A52" s="20" t="s">
        <v>43</v>
      </c>
      <c r="B52" s="22">
        <v>60.4</v>
      </c>
      <c r="C52" s="11"/>
      <c r="D52" s="22">
        <v>80.8</v>
      </c>
      <c r="E52" s="11"/>
      <c r="F52" s="22"/>
    </row>
    <row r="53" spans="1:6" ht="64.5">
      <c r="A53" s="20" t="s">
        <v>44</v>
      </c>
      <c r="B53" s="22">
        <v>22</v>
      </c>
      <c r="C53" s="11"/>
      <c r="D53" s="22">
        <v>14.4</v>
      </c>
      <c r="E53" s="11"/>
      <c r="F53" s="22">
        <f>D53/B53*100</f>
        <v>65.45454545454545</v>
      </c>
    </row>
    <row r="54" spans="1:6" ht="15.75">
      <c r="A54" s="20" t="s">
        <v>45</v>
      </c>
      <c r="B54" s="22">
        <v>78</v>
      </c>
      <c r="C54" s="11"/>
      <c r="D54" s="22">
        <v>25.9</v>
      </c>
      <c r="E54" s="11"/>
      <c r="F54" s="22">
        <f>D54/B54*100</f>
        <v>33.205128205128204</v>
      </c>
    </row>
    <row r="55" spans="1:6" ht="12.75">
      <c r="A55" s="18"/>
      <c r="B55" s="21"/>
      <c r="C55" s="21"/>
      <c r="D55" s="21"/>
      <c r="E55" s="21"/>
      <c r="F55" s="21"/>
    </row>
    <row r="56" ht="12.75">
      <c r="A56" s="18"/>
    </row>
    <row r="57" ht="12.75">
      <c r="A57" s="18"/>
    </row>
    <row r="58" ht="12.75">
      <c r="A58" s="18"/>
    </row>
  </sheetData>
  <sheetProtection/>
  <mergeCells count="8">
    <mergeCell ref="A21:F21"/>
    <mergeCell ref="A38:F38"/>
    <mergeCell ref="A4:F5"/>
    <mergeCell ref="A6:A7"/>
    <mergeCell ref="B6:C6"/>
    <mergeCell ref="D6:E6"/>
    <mergeCell ref="F6:F7"/>
    <mergeCell ref="A8:F9"/>
  </mergeCells>
  <printOptions/>
  <pageMargins left="0.53" right="0.2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Кобзун</dc:creator>
  <cp:keywords/>
  <dc:description/>
  <cp:lastModifiedBy>waclav</cp:lastModifiedBy>
  <cp:lastPrinted>2023-07-21T05:54:19Z</cp:lastPrinted>
  <dcterms:created xsi:type="dcterms:W3CDTF">2012-02-07T07:20:21Z</dcterms:created>
  <dcterms:modified xsi:type="dcterms:W3CDTF">2023-07-24T07:53:17Z</dcterms:modified>
  <cp:category/>
  <cp:version/>
  <cp:contentType/>
  <cp:contentStatus/>
</cp:coreProperties>
</file>